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Πατάτες ολόκληρες στο φούρνο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<sst xmlns="http://schemas.openxmlformats.org/spreadsheetml/2006/main" count="69" uniqueCount="51">
  <si>
    <t>ΠΑΤΑΤΕΣ ΟΛΟΚΛΗΡΕΣ ΣΤΟ ΦΟΥΡΝΟ</t>
  </si>
  <si>
    <t>Τρόπος παρασεκυής: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</si>
  <si>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</si>
  <si>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</si>
  <si>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</si>
  <si>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</si>
  <si>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</si>
  <si>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</si>
  <si>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</si>
  <si>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</si>
  <si>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</si>
  <si>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</si>
  <si>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</si>
  <si>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</si>
  <si>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</si>
  <si>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</si>
  <si>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</si>
  <si>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</si>
  <si>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</si>
  <si>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</si>
  <si>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</si>
  <si>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</si>
  <si>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</si>
  <si>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Πατάτες που να έχουν το ίδιο περίπου μέγεθος (2) ψητές</t>
  </si>
  <si>
    <t>1 κομματάκι βούτυρο για κάθε πατάτα 1κ.γ. για την καθεμία</t>
  </si>
  <si>
    <t>tr</t>
  </si>
  <si>
    <t>-</t>
  </si>
  <si>
    <t>αλάτι (1/4 κ.γ.)</t>
  </si>
  <si>
    <t>μαϊντανός</t>
  </si>
  <si>
    <t>ΣΥΝΟΛΟ</t>
  </si>
  <si>
    <t>ΣΥΝΟΛΟ ΣΕ 100g ETOIMOY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</si>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</sst>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7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19" fillId="0" borderId="0" xfId="56" applyNumberFormat="1" applyFont="1">
      <alignment/>
      <protection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56" applyNumberFormat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7" xfId="56" applyNumberFormat="1" applyFont="1" applyBorder="1">
      <alignment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19" xfId="56" applyNumberFormat="1" applyFont="1" applyBorder="1">
      <alignment/>
      <protection/>
    </xf>
    <xf numFmtId="2" fontId="0" fillId="0" borderId="2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17">
          <cell r="B17">
            <v>737</v>
          </cell>
          <cell r="C17">
            <v>15.6</v>
          </cell>
          <cell r="E17">
            <v>0.5</v>
          </cell>
          <cell r="F17">
            <v>81.7</v>
          </cell>
          <cell r="G17">
            <v>0</v>
          </cell>
          <cell r="H17">
            <v>230</v>
          </cell>
          <cell r="I17">
            <v>0</v>
          </cell>
          <cell r="K17">
            <v>15</v>
          </cell>
          <cell r="L17">
            <v>24</v>
          </cell>
          <cell r="M17">
            <v>2</v>
          </cell>
          <cell r="P17">
            <v>11</v>
          </cell>
          <cell r="Q17">
            <v>15</v>
          </cell>
          <cell r="R17">
            <v>0.2</v>
          </cell>
          <cell r="S17">
            <v>0.1</v>
          </cell>
          <cell r="T17">
            <v>0.03</v>
          </cell>
          <cell r="V17">
            <v>38</v>
          </cell>
          <cell r="X17">
            <v>0.02</v>
          </cell>
          <cell r="Y17">
            <v>430</v>
          </cell>
          <cell r="AE17">
            <v>815</v>
          </cell>
          <cell r="AF17">
            <v>0.76</v>
          </cell>
          <cell r="AG17">
            <v>2</v>
          </cell>
          <cell r="AH17">
            <v>99.76933514246947</v>
          </cell>
          <cell r="AI17">
            <v>0.27137042062415195</v>
          </cell>
          <cell r="AK17">
            <v>65.94301221166893</v>
          </cell>
          <cell r="AM17">
            <v>54</v>
          </cell>
          <cell r="AN17">
            <v>19.8</v>
          </cell>
          <cell r="AO17">
            <v>2.6</v>
          </cell>
        </row>
        <row r="62">
          <cell r="B62">
            <v>136</v>
          </cell>
          <cell r="C62">
            <v>62.6</v>
          </cell>
          <cell r="D62">
            <v>31.7</v>
          </cell>
          <cell r="E62">
            <v>3.9</v>
          </cell>
          <cell r="F62">
            <v>0.2</v>
          </cell>
          <cell r="G62">
            <v>2.7</v>
          </cell>
          <cell r="H62">
            <v>0</v>
          </cell>
          <cell r="I62">
            <v>30.5</v>
          </cell>
          <cell r="J62">
            <v>1.2</v>
          </cell>
          <cell r="K62">
            <v>11</v>
          </cell>
          <cell r="L62">
            <v>68</v>
          </cell>
          <cell r="M62">
            <v>32</v>
          </cell>
          <cell r="N62">
            <v>120</v>
          </cell>
          <cell r="O62">
            <v>0.2</v>
          </cell>
          <cell r="P62">
            <v>12</v>
          </cell>
          <cell r="Q62">
            <v>630</v>
          </cell>
          <cell r="R62">
            <v>0.7</v>
          </cell>
          <cell r="S62">
            <v>0.5</v>
          </cell>
          <cell r="T62">
            <v>0.14</v>
          </cell>
          <cell r="U62">
            <v>2</v>
          </cell>
          <cell r="V62">
            <v>5</v>
          </cell>
          <cell r="W62">
            <v>0.37</v>
          </cell>
          <cell r="X62">
            <v>0.02</v>
          </cell>
          <cell r="Z62">
            <v>1.1</v>
          </cell>
          <cell r="AA62">
            <v>0.54</v>
          </cell>
          <cell r="AB62">
            <v>0</v>
          </cell>
          <cell r="AC62">
            <v>44</v>
          </cell>
          <cell r="AD62">
            <v>14</v>
          </cell>
          <cell r="AE62">
            <v>0</v>
          </cell>
          <cell r="AF62">
            <v>0</v>
          </cell>
          <cell r="AG62">
            <v>0.11</v>
          </cell>
          <cell r="AH62">
            <v>1.3235294117647058</v>
          </cell>
          <cell r="AI62">
            <v>11.470588235294118</v>
          </cell>
          <cell r="AJ62">
            <v>93.23529411764706</v>
          </cell>
          <cell r="AK62">
            <v>0</v>
          </cell>
          <cell r="AL62">
            <v>3.5294117647058822</v>
          </cell>
          <cell r="AO62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0"/>
  <sheetViews>
    <sheetView tabSelected="1" view="pageLayout" zoomScale="55" zoomScaleNormal="55" zoomScalePageLayoutView="55" workbookViewId="0" topLeftCell="A1">
      <selection activeCell="M10" sqref="M10"/>
    </sheetView>
  </sheetViews>
  <sheetFormatPr defaultColWidth="9.140625" defaultRowHeight="15"/>
  <cols>
    <col min="1" max="1" width="21.421875" style="22" customWidth="1"/>
    <col min="2" max="3" width="9.140625" style="8" customWidth="1"/>
    <col min="4" max="4" width="11.8515625" style="8" customWidth="1"/>
    <col min="5" max="5" width="16.00390625" style="8" customWidth="1"/>
    <col min="6" max="8" width="9.140625" style="8" customWidth="1"/>
    <col min="9" max="9" width="12.28125" style="8" customWidth="1"/>
    <col min="10" max="12" width="9.140625" style="8" customWidth="1"/>
    <col min="13" max="13" width="12.140625" style="8" customWidth="1"/>
    <col min="14" max="14" width="12.57421875" style="8" customWidth="1"/>
    <col min="15" max="15" width="9.140625" style="8" customWidth="1"/>
    <col min="16" max="16" width="14.00390625" style="8" customWidth="1"/>
    <col min="17" max="17" width="10.8515625" style="8" customWidth="1"/>
    <col min="18" max="18" width="11.421875" style="8" customWidth="1"/>
    <col min="19" max="19" width="11.28125" style="8" customWidth="1"/>
    <col min="20" max="21" width="9.140625" style="8" customWidth="1"/>
    <col min="22" max="22" width="11.140625" style="8" customWidth="1"/>
    <col min="23" max="16384" width="9.140625" style="8" customWidth="1"/>
  </cols>
  <sheetData>
    <row r="1" spans="1:47" s="2" customFormat="1" ht="18">
      <c r="A1" s="1" t="s">
        <v>0</v>
      </c>
      <c r="B1" s="1"/>
      <c r="C1" s="1"/>
      <c r="D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" s="2" customFormat="1" ht="18">
      <c r="A2" s="1" t="s">
        <v>1</v>
      </c>
      <c r="B2" s="1"/>
      <c r="C2" s="1"/>
      <c r="D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42.75">
      <c r="A5" s="9" t="s">
        <v>23</v>
      </c>
      <c r="B5" s="10">
        <v>138</v>
      </c>
      <c r="C5" s="10">
        <f>1.38*'[1]ΣΥΣΤΑΣΗ ΤΡΟΦΙΜΩΝ'!B62</f>
        <v>187.67999999999998</v>
      </c>
      <c r="D5" s="10">
        <f>1.38*'[1]ΣΥΣΤΑΣΗ ΤΡΟΦΙΜΩΝ'!C62</f>
        <v>86.38799999999999</v>
      </c>
      <c r="E5" s="10">
        <f>1.38*'[1]ΣΥΣΤΑΣΗ ΤΡΟΦΙΜΩΝ'!D62</f>
        <v>43.745999999999995</v>
      </c>
      <c r="F5" s="10">
        <f>1.38*'[1]ΣΥΣΤΑΣΗ ΤΡΟΦΙΜΩΝ'!E62</f>
        <v>5.382</v>
      </c>
      <c r="G5" s="10">
        <f>1.38*'[1]ΣΥΣΤΑΣΗ ΤΡΟΦΙΜΩΝ'!F62</f>
        <v>0.27599999999999997</v>
      </c>
      <c r="H5" s="10">
        <f>1.38*'[1]ΣΥΣΤΑΣΗ ΤΡΟΦΙΜΩΝ'!G62</f>
        <v>3.726</v>
      </c>
      <c r="I5" s="10">
        <f>1.38*'[1]ΣΥΣΤΑΣΗ ΤΡΟΦΙΜΩΝ'!H62</f>
        <v>0</v>
      </c>
      <c r="J5" s="10">
        <f>1.38*'[1]ΣΥΣΤΑΣΗ ΤΡΟΦΙΜΩΝ'!I62</f>
        <v>42.089999999999996</v>
      </c>
      <c r="K5" s="10">
        <f>1.38*'[1]ΣΥΣΤΑΣΗ ΤΡΟΦΙΜΩΝ'!J62</f>
        <v>1.656</v>
      </c>
      <c r="L5" s="10">
        <f>1.38*'[1]ΣΥΣΤΑΣΗ ΤΡΟΦΙΜΩΝ'!K62</f>
        <v>15.18</v>
      </c>
      <c r="M5" s="10">
        <f>1.38*'[1]ΣΥΣΤΑΣΗ ΤΡΟΦΙΜΩΝ'!L62</f>
        <v>93.83999999999999</v>
      </c>
      <c r="N5" s="10">
        <f>1.38*'[1]ΣΥΣΤΑΣΗ ΤΡΟΦΙΜΩΝ'!M62</f>
        <v>44.16</v>
      </c>
      <c r="O5" s="10">
        <f>1.38*'[1]ΣΥΣΤΑΣΗ ΤΡΟΦΙΜΩΝ'!N62</f>
        <v>165.6</v>
      </c>
      <c r="P5" s="10">
        <f>1.38*'[1]ΣΥΣΤΑΣΗ ΤΡΟΦΙΜΩΝ'!O62</f>
        <v>0.27599999999999997</v>
      </c>
      <c r="Q5" s="10">
        <f>1.38*'[1]ΣΥΣΤΑΣΗ ΤΡΟΦΙΜΩΝ'!P62</f>
        <v>16.56</v>
      </c>
      <c r="R5" s="10">
        <f>1.38*'[1]ΣΥΣΤΑΣΗ ΤΡΟΦΙΜΩΝ'!Q62</f>
        <v>869.4</v>
      </c>
      <c r="S5" s="10">
        <f>1.38*'[1]ΣΥΣΤΑΣΗ ΤΡΟΦΙΜΩΝ'!R62</f>
        <v>0.9659999999999999</v>
      </c>
      <c r="T5" s="10">
        <f>1.38*'[1]ΣΥΣΤΑΣΗ ΤΡΟΦΙΜΩΝ'!S62</f>
        <v>0.69</v>
      </c>
      <c r="U5" s="10">
        <f>1.38*'[1]ΣΥΣΤΑΣΗ ΤΡΟΦΙΜΩΝ'!T62</f>
        <v>0.1932</v>
      </c>
      <c r="V5" s="11">
        <f>1.38*'[1]ΣΥΣΤΑΣΗ ΤΡΟΦΙΜΩΝ'!U62</f>
        <v>2.76</v>
      </c>
    </row>
    <row r="6" spans="1:47" ht="42.75">
      <c r="A6" s="12" t="s">
        <v>24</v>
      </c>
      <c r="B6" s="13">
        <v>10</v>
      </c>
      <c r="C6" s="13">
        <f>0.1*'[1]ΣΥΣΤΑΣΗ ΤΡΟΦΙΜΩΝ'!B17</f>
        <v>73.7</v>
      </c>
      <c r="D6" s="13">
        <f>0.1*'[1]ΣΥΣΤΑΣΗ ΤΡΟΦΙΜΩΝ'!C17</f>
        <v>1.56</v>
      </c>
      <c r="E6" s="13" t="s">
        <v>25</v>
      </c>
      <c r="F6" s="13">
        <f>0.1*'[1]ΣΥΣΤΑΣΗ ΤΡΟΦΙΜΩΝ'!E17</f>
        <v>0.05</v>
      </c>
      <c r="G6" s="13">
        <f>0.1*'[1]ΣΥΣΤΑΣΗ ΤΡΟΦΙΜΩΝ'!F17</f>
        <v>8.17</v>
      </c>
      <c r="H6" s="13">
        <f>0.1*'[1]ΣΥΣΤΑΣΗ ΤΡΟΦΙΜΩΝ'!G17</f>
        <v>0</v>
      </c>
      <c r="I6" s="13">
        <f>0.1*'[1]ΣΥΣΤΑΣΗ ΤΡΟΦΙΜΩΝ'!H17</f>
        <v>23</v>
      </c>
      <c r="J6" s="13">
        <f>0.1*'[1]ΣΥΣΤΑΣΗ ΤΡΟΦΙΜΩΝ'!I17</f>
        <v>0</v>
      </c>
      <c r="K6" s="13" t="s">
        <v>25</v>
      </c>
      <c r="L6" s="13">
        <f>0.1*'[1]ΣΥΣΤΑΣΗ ΤΡΟΦΙΜΩΝ'!K17</f>
        <v>1.5</v>
      </c>
      <c r="M6" s="13">
        <f>0.1*'[1]ΣΥΣΤΑΣΗ ΤΡΟΦΙΜΩΝ'!L17</f>
        <v>2.4000000000000004</v>
      </c>
      <c r="N6" s="13">
        <f>0.1*'[1]ΣΥΣΤΑΣΗ ΤΡΟΦΙΜΩΝ'!M17</f>
        <v>0.2</v>
      </c>
      <c r="O6" s="13" t="s">
        <v>26</v>
      </c>
      <c r="P6" s="13" t="s">
        <v>26</v>
      </c>
      <c r="Q6" s="13">
        <f>0.1*'[1]ΣΥΣΤΑΣΗ ΤΡΟΦΙΜΩΝ'!P17</f>
        <v>1.1</v>
      </c>
      <c r="R6" s="13">
        <f>0.1*'[1]ΣΥΣΤΑΣΗ ΤΡΟΦΙΜΩΝ'!Q17</f>
        <v>1.5</v>
      </c>
      <c r="S6" s="13">
        <f>0.1*'[1]ΣΥΣΤΑΣΗ ΤΡΟΦΙΜΩΝ'!R17</f>
        <v>0.020000000000000004</v>
      </c>
      <c r="T6" s="13">
        <f>0.1*'[1]ΣΥΣΤΑΣΗ ΤΡΟΦΙΜΩΝ'!S17</f>
        <v>0.010000000000000002</v>
      </c>
      <c r="U6" s="13">
        <f>0.1*'[1]ΣΥΣΤΑΣΗ ΤΡΟΦΙΜΩΝ'!T17</f>
        <v>0.003</v>
      </c>
      <c r="V6" s="14" t="s">
        <v>25</v>
      </c>
      <c r="AQ6" s="15"/>
      <c r="AR6" s="15"/>
      <c r="AS6" s="15"/>
      <c r="AT6" s="15"/>
      <c r="AU6" s="15"/>
    </row>
    <row r="7" spans="1:47" ht="14.25">
      <c r="A7" s="12" t="s">
        <v>27</v>
      </c>
      <c r="B7" s="13">
        <v>1.5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900</v>
      </c>
      <c r="P7" s="13"/>
      <c r="Q7" s="13">
        <v>600</v>
      </c>
      <c r="R7" s="13"/>
      <c r="S7" s="13"/>
      <c r="T7" s="13"/>
      <c r="U7" s="13"/>
      <c r="V7" s="14"/>
      <c r="AQ7" s="15"/>
      <c r="AR7" s="15"/>
      <c r="AS7" s="15"/>
      <c r="AT7" s="15"/>
      <c r="AU7" s="15"/>
    </row>
    <row r="8" spans="1:22" ht="14.25">
      <c r="A8" s="12" t="s">
        <v>28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14.25">
      <c r="A9" s="16" t="s">
        <v>29</v>
      </c>
      <c r="B9" s="17">
        <f aca="true" t="shared" si="0" ref="B9:V9">SUM(B5:B8)</f>
        <v>149.5</v>
      </c>
      <c r="C9" s="17">
        <f t="shared" si="0"/>
        <v>261.38</v>
      </c>
      <c r="D9" s="17">
        <f t="shared" si="0"/>
        <v>87.948</v>
      </c>
      <c r="E9" s="17">
        <f t="shared" si="0"/>
        <v>43.745999999999995</v>
      </c>
      <c r="F9" s="17">
        <f t="shared" si="0"/>
        <v>5.4319999999999995</v>
      </c>
      <c r="G9" s="17">
        <f t="shared" si="0"/>
        <v>8.446</v>
      </c>
      <c r="H9" s="17">
        <f t="shared" si="0"/>
        <v>3.726</v>
      </c>
      <c r="I9" s="17">
        <f t="shared" si="0"/>
        <v>23</v>
      </c>
      <c r="J9" s="17">
        <f t="shared" si="0"/>
        <v>42.089999999999996</v>
      </c>
      <c r="K9" s="17">
        <f t="shared" si="0"/>
        <v>1.656</v>
      </c>
      <c r="L9" s="17">
        <f t="shared" si="0"/>
        <v>16.68</v>
      </c>
      <c r="M9" s="17">
        <f t="shared" si="0"/>
        <v>96.24</v>
      </c>
      <c r="N9" s="17">
        <f t="shared" si="0"/>
        <v>44.36</v>
      </c>
      <c r="O9" s="17">
        <f t="shared" si="0"/>
        <v>1065.6</v>
      </c>
      <c r="P9" s="17">
        <f t="shared" si="0"/>
        <v>0.27599999999999997</v>
      </c>
      <c r="Q9" s="17">
        <f t="shared" si="0"/>
        <v>617.66</v>
      </c>
      <c r="R9" s="17">
        <f t="shared" si="0"/>
        <v>870.9</v>
      </c>
      <c r="S9" s="17">
        <f t="shared" si="0"/>
        <v>0.9859999999999999</v>
      </c>
      <c r="T9" s="17">
        <f t="shared" si="0"/>
        <v>0.7</v>
      </c>
      <c r="U9" s="17">
        <f t="shared" si="0"/>
        <v>0.1962</v>
      </c>
      <c r="V9" s="18">
        <f t="shared" si="0"/>
        <v>2.76</v>
      </c>
    </row>
    <row r="10" spans="1:22" ht="28.5">
      <c r="A10" s="19" t="s">
        <v>30</v>
      </c>
      <c r="B10" s="20">
        <v>100</v>
      </c>
      <c r="C10" s="20">
        <f aca="true" t="shared" si="1" ref="C10:V10">100*C9/$B$9</f>
        <v>174.83612040133778</v>
      </c>
      <c r="D10" s="20">
        <f t="shared" si="1"/>
        <v>58.82809364548495</v>
      </c>
      <c r="E10" s="20">
        <f t="shared" si="1"/>
        <v>29.261538461538457</v>
      </c>
      <c r="F10" s="20">
        <f t="shared" si="1"/>
        <v>3.6334448160535113</v>
      </c>
      <c r="G10" s="20">
        <f t="shared" si="1"/>
        <v>5.649498327759198</v>
      </c>
      <c r="H10" s="20">
        <f t="shared" si="1"/>
        <v>2.4923076923076923</v>
      </c>
      <c r="I10" s="20">
        <f t="shared" si="1"/>
        <v>15.384615384615385</v>
      </c>
      <c r="J10" s="20">
        <f t="shared" si="1"/>
        <v>28.153846153846153</v>
      </c>
      <c r="K10" s="20">
        <f t="shared" si="1"/>
        <v>1.1076923076923078</v>
      </c>
      <c r="L10" s="20">
        <f t="shared" si="1"/>
        <v>11.157190635451505</v>
      </c>
      <c r="M10" s="20">
        <f t="shared" si="1"/>
        <v>64.37458193979933</v>
      </c>
      <c r="N10" s="20">
        <f t="shared" si="1"/>
        <v>29.672240802675585</v>
      </c>
      <c r="O10" s="20">
        <f t="shared" si="1"/>
        <v>712.7759197324414</v>
      </c>
      <c r="P10" s="20">
        <f t="shared" si="1"/>
        <v>0.1846153846153846</v>
      </c>
      <c r="Q10" s="20">
        <f t="shared" si="1"/>
        <v>413.1505016722408</v>
      </c>
      <c r="R10" s="20">
        <f t="shared" si="1"/>
        <v>582.5418060200669</v>
      </c>
      <c r="S10" s="20">
        <f t="shared" si="1"/>
        <v>0.6595317725752508</v>
      </c>
      <c r="T10" s="20">
        <f t="shared" si="1"/>
        <v>0.4682274247491639</v>
      </c>
      <c r="U10" s="20">
        <f t="shared" si="1"/>
        <v>0.13123745819397994</v>
      </c>
      <c r="V10" s="21">
        <f t="shared" si="1"/>
        <v>1.8461538461538463</v>
      </c>
    </row>
    <row r="11" spans="23:47" ht="14.25">
      <c r="W11" s="23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4" spans="1:22" ht="45">
      <c r="A14" s="25"/>
      <c r="B14" s="26" t="s">
        <v>31</v>
      </c>
      <c r="C14" s="6" t="s">
        <v>32</v>
      </c>
      <c r="D14" s="6" t="s">
        <v>33</v>
      </c>
      <c r="E14" s="6" t="s">
        <v>34</v>
      </c>
      <c r="F14" s="6" t="s">
        <v>35</v>
      </c>
      <c r="G14" s="6" t="s">
        <v>36</v>
      </c>
      <c r="H14" s="6" t="s">
        <v>37</v>
      </c>
      <c r="I14" s="6" t="s">
        <v>38</v>
      </c>
      <c r="J14" s="6" t="s">
        <v>39</v>
      </c>
      <c r="K14" s="6" t="s">
        <v>40</v>
      </c>
      <c r="L14" s="6" t="s">
        <v>41</v>
      </c>
      <c r="M14" s="6" t="s">
        <v>42</v>
      </c>
      <c r="N14" s="6" t="s">
        <v>43</v>
      </c>
      <c r="O14" s="6" t="s">
        <v>44</v>
      </c>
      <c r="P14" s="6" t="s">
        <v>45</v>
      </c>
      <c r="Q14" s="6" t="s">
        <v>46</v>
      </c>
      <c r="R14" s="6" t="s">
        <v>47</v>
      </c>
      <c r="S14" s="6" t="s">
        <v>48</v>
      </c>
      <c r="T14" s="6" t="s">
        <v>49</v>
      </c>
      <c r="U14" s="7" t="s">
        <v>50</v>
      </c>
      <c r="V14" s="23"/>
    </row>
    <row r="15" spans="1:21" ht="42.75">
      <c r="A15" s="9" t="s">
        <v>23</v>
      </c>
      <c r="B15" s="10">
        <f>1.38*'[1]ΣΥΣΤΑΣΗ ΤΡΟΦΙΜΩΝ'!V62</f>
        <v>6.8999999999999995</v>
      </c>
      <c r="C15" s="10">
        <f>1.38*'[1]ΣΥΣΤΑΣΗ ΤΡΟΦΙΜΩΝ'!W62</f>
        <v>0.5105999999999999</v>
      </c>
      <c r="D15" s="10">
        <f>1.38*'[1]ΣΥΣΤΑΣΗ ΤΡΟΦΙΜΩΝ'!X62</f>
        <v>0.0276</v>
      </c>
      <c r="E15" s="10" t="s">
        <v>25</v>
      </c>
      <c r="F15" s="10">
        <f>1.38*'[1]ΣΥΣΤΑΣΗ ΤΡΟΦΙΜΩΝ'!Z62</f>
        <v>1.518</v>
      </c>
      <c r="G15" s="10">
        <f>1.38*'[1]ΣΥΣΤΑΣΗ ΤΡΟΦΙΜΩΝ'!AA62</f>
        <v>0.7452</v>
      </c>
      <c r="H15" s="10">
        <f>1.38*'[1]ΣΥΣΤΑΣΗ ΤΡΟΦΙΜΩΝ'!AB62</f>
        <v>0</v>
      </c>
      <c r="I15" s="10">
        <f>1.38*'[1]ΣΥΣΤΑΣΗ ΤΡΟΦΙΜΩΝ'!AC62</f>
        <v>60.72</v>
      </c>
      <c r="J15" s="10">
        <f>1.38*'[1]ΣΥΣΤΑΣΗ ΤΡΟΦΙΜΩΝ'!AD62</f>
        <v>19.32</v>
      </c>
      <c r="K15" s="10">
        <f>1.38*'[1]ΣΥΣΤΑΣΗ ΤΡΟΦΙΜΩΝ'!AE62</f>
        <v>0</v>
      </c>
      <c r="L15" s="10">
        <f>1.38*'[1]ΣΥΣΤΑΣΗ ΤΡΟΦΙΜΩΝ'!AF62</f>
        <v>0</v>
      </c>
      <c r="M15" s="10">
        <f>1.38*'[1]ΣΥΣΤΑΣΗ ΤΡΟΦΙΜΩΝ'!AG62</f>
        <v>0.1518</v>
      </c>
      <c r="N15" s="10">
        <f>'[1]ΣΥΣΤΑΣΗ ΤΡΟΦΙΜΩΝ'!AH62</f>
        <v>1.3235294117647058</v>
      </c>
      <c r="O15" s="10">
        <f>'[1]ΣΥΣΤΑΣΗ ΤΡΟΦΙΜΩΝ'!AI62</f>
        <v>11.470588235294118</v>
      </c>
      <c r="P15" s="10">
        <f>'[1]ΣΥΣΤΑΣΗ ΤΡΟΦΙΜΩΝ'!AJ62</f>
        <v>93.23529411764706</v>
      </c>
      <c r="Q15" s="10">
        <f>'[1]ΣΥΣΤΑΣΗ ΤΡΟΦΙΜΩΝ'!AK62</f>
        <v>0</v>
      </c>
      <c r="R15" s="10">
        <f>'[1]ΣΥΣΤΑΣΗ ΤΡΟΦΙΜΩΝ'!AL62</f>
        <v>3.5294117647058822</v>
      </c>
      <c r="S15" s="10" t="s">
        <v>25</v>
      </c>
      <c r="T15" s="10" t="s">
        <v>25</v>
      </c>
      <c r="U15" s="11">
        <f>1.38*'[1]ΣΥΣΤΑΣΗ ΤΡΟΦΙΜΩΝ'!AO62</f>
        <v>0.13799999999999998</v>
      </c>
    </row>
    <row r="16" spans="1:21" ht="42.75">
      <c r="A16" s="12" t="s">
        <v>24</v>
      </c>
      <c r="B16" s="13">
        <f>0.1*'[1]ΣΥΣΤΑΣΗ ΤΡΟΦΙΜΩΝ'!V17</f>
        <v>3.8000000000000003</v>
      </c>
      <c r="C16" s="13" t="s">
        <v>25</v>
      </c>
      <c r="D16" s="13">
        <f>0.1*'[1]ΣΥΣΤΑΣΗ ΤΡΟΦΙΜΩΝ'!X17</f>
        <v>0.002</v>
      </c>
      <c r="E16" s="13">
        <f>0.1*'[1]ΣΥΣΤΑΣΗ ΤΡΟΦΙΜΩΝ'!Y17</f>
        <v>43</v>
      </c>
      <c r="F16" s="13" t="s">
        <v>25</v>
      </c>
      <c r="G16" s="13" t="s">
        <v>25</v>
      </c>
      <c r="H16" s="13" t="s">
        <v>25</v>
      </c>
      <c r="I16" s="13" t="s">
        <v>25</v>
      </c>
      <c r="J16" s="13" t="s">
        <v>25</v>
      </c>
      <c r="K16" s="13">
        <f>0.1*'[1]ΣΥΣΤΑΣΗ ΤΡΟΦΙΜΩΝ'!AE17</f>
        <v>81.5</v>
      </c>
      <c r="L16" s="13">
        <f>0.1*'[1]ΣΥΣΤΑΣΗ ΤΡΟΦΙΜΩΝ'!AF17</f>
        <v>0.07600000000000001</v>
      </c>
      <c r="M16" s="13">
        <f>0.1*'[1]ΣΥΣΤΑΣΗ ΤΡΟΦΙΜΩΝ'!AG17</f>
        <v>0.2</v>
      </c>
      <c r="N16" s="13">
        <f>'[1]ΣΥΣΤΑΣΗ ΤΡΟΦΙΜΩΝ'!AH17</f>
        <v>99.76933514246947</v>
      </c>
      <c r="O16" s="13">
        <f>'[1]ΣΥΣΤΑΣΗ ΤΡΟΦΙΜΩΝ'!AI17</f>
        <v>0.27137042062415195</v>
      </c>
      <c r="P16" s="13">
        <v>0</v>
      </c>
      <c r="Q16" s="13">
        <f>'[1]ΣΥΣΤΑΣΗ ΤΡΟΦΙΜΩΝ'!AK17</f>
        <v>65.94301221166893</v>
      </c>
      <c r="R16" s="13">
        <v>0</v>
      </c>
      <c r="S16" s="13">
        <f>0.1*'[1]ΣΥΣΤΑΣΗ ΤΡΟΦΙΜΩΝ'!AM17</f>
        <v>5.4</v>
      </c>
      <c r="T16" s="13">
        <f>0.1*'[1]ΣΥΣΤΑΣΗ ΤΡΟΦΙΜΩΝ'!AN17</f>
        <v>1.9800000000000002</v>
      </c>
      <c r="U16" s="14">
        <f>0.1*'[1]ΣΥΣΤΑΣΗ ΤΡΟΦΙΜΩΝ'!AO17</f>
        <v>0.26</v>
      </c>
    </row>
    <row r="17" spans="1:21" ht="14.25">
      <c r="A17" s="12" t="s">
        <v>27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14.25">
      <c r="A18" s="12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</row>
    <row r="19" spans="1:21" ht="14.25">
      <c r="A19" s="16" t="s">
        <v>29</v>
      </c>
      <c r="B19" s="17">
        <f aca="true" t="shared" si="2" ref="B19:M19">SUM(B15:B18)</f>
        <v>10.7</v>
      </c>
      <c r="C19" s="17">
        <f t="shared" si="2"/>
        <v>0.5105999999999999</v>
      </c>
      <c r="D19" s="17">
        <f t="shared" si="2"/>
        <v>0.0296</v>
      </c>
      <c r="E19" s="17">
        <f t="shared" si="2"/>
        <v>43</v>
      </c>
      <c r="F19" s="17">
        <f t="shared" si="2"/>
        <v>1.518</v>
      </c>
      <c r="G19" s="17">
        <f t="shared" si="2"/>
        <v>0.7452</v>
      </c>
      <c r="H19" s="17">
        <f t="shared" si="2"/>
        <v>0</v>
      </c>
      <c r="I19" s="17">
        <f t="shared" si="2"/>
        <v>60.72</v>
      </c>
      <c r="J19" s="17">
        <f t="shared" si="2"/>
        <v>19.32</v>
      </c>
      <c r="K19" s="17">
        <f t="shared" si="2"/>
        <v>81.5</v>
      </c>
      <c r="L19" s="17">
        <f t="shared" si="2"/>
        <v>0.07600000000000001</v>
      </c>
      <c r="M19" s="17">
        <f t="shared" si="2"/>
        <v>0.3518</v>
      </c>
      <c r="N19" s="17">
        <f>G9*9*100/C9</f>
        <v>29.081796617950875</v>
      </c>
      <c r="O19" s="17">
        <f>4*F9*100/C9</f>
        <v>8.312801285484735</v>
      </c>
      <c r="P19" s="17">
        <f>4*E9*100/C9</f>
        <v>66.94620858520162</v>
      </c>
      <c r="Q19" s="17">
        <f>S19*9*100/C9</f>
        <v>18.59361848649476</v>
      </c>
      <c r="R19" s="17">
        <f>4*K9*100/C9</f>
        <v>2.534241334455582</v>
      </c>
      <c r="S19" s="17">
        <f>SUM(S15:S18)</f>
        <v>5.4</v>
      </c>
      <c r="T19" s="17">
        <f>SUM(T15:T18)</f>
        <v>1.9800000000000002</v>
      </c>
      <c r="U19" s="18">
        <f>SUM(U15:U18)</f>
        <v>0.398</v>
      </c>
    </row>
    <row r="20" spans="1:21" ht="28.5">
      <c r="A20" s="19" t="s">
        <v>30</v>
      </c>
      <c r="B20" s="20">
        <f aca="true" t="shared" si="3" ref="B20:M20">100*B19/$B$9</f>
        <v>7.157190635451505</v>
      </c>
      <c r="C20" s="20">
        <f t="shared" si="3"/>
        <v>0.3415384615384615</v>
      </c>
      <c r="D20" s="20">
        <f t="shared" si="3"/>
        <v>0.01979933110367893</v>
      </c>
      <c r="E20" s="20">
        <f t="shared" si="3"/>
        <v>28.762541806020067</v>
      </c>
      <c r="F20" s="20">
        <f t="shared" si="3"/>
        <v>1.0153846153846156</v>
      </c>
      <c r="G20" s="20">
        <f t="shared" si="3"/>
        <v>0.49846153846153846</v>
      </c>
      <c r="H20" s="20">
        <f t="shared" si="3"/>
        <v>0</v>
      </c>
      <c r="I20" s="20">
        <f t="shared" si="3"/>
        <v>40.61538461538461</v>
      </c>
      <c r="J20" s="20">
        <f t="shared" si="3"/>
        <v>12.923076923076923</v>
      </c>
      <c r="K20" s="20">
        <f t="shared" si="3"/>
        <v>54.51505016722408</v>
      </c>
      <c r="L20" s="20">
        <f t="shared" si="3"/>
        <v>0.0508361204013378</v>
      </c>
      <c r="M20" s="20">
        <f t="shared" si="3"/>
        <v>0.23531772575250837</v>
      </c>
      <c r="N20" s="20"/>
      <c r="O20" s="20"/>
      <c r="P20" s="20"/>
      <c r="Q20" s="20"/>
      <c r="R20" s="20"/>
      <c r="S20" s="20">
        <f>100*S19/$B$9</f>
        <v>3.612040133779264</v>
      </c>
      <c r="T20" s="20">
        <f>100*T19/$B$9</f>
        <v>1.3244147157190638</v>
      </c>
      <c r="U20" s="21">
        <f>100*U19/$B$9</f>
        <v>0.26622073578595323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2011-08-04T15:13:46Z</dcterms:created>
  <dcterms:modified xsi:type="dcterms:W3CDTF">2011-08-04T15:14:19Z</dcterms:modified>
  <cp:category/>
  <cp:version/>
  <cp:contentType/>
  <cp:contentStatus/>
</cp:coreProperties>
</file>